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CF493DD-6275-43D1-9D49-B7537C43DE4B}" xr6:coauthVersionLast="36" xr6:coauthVersionMax="36" xr10:uidLastSave="{00000000-0000-0000-0000-000000000000}"/>
  <bookViews>
    <workbookView xWindow="2220" yWindow="0" windowWidth="17670" windowHeight="7575" xr2:uid="{00000000-000D-0000-FFFF-FFFF00000000}"/>
  </bookViews>
  <sheets>
    <sheet name="논문요건" sheetId="1" r:id="rId1"/>
    <sheet name="Sheet1" sheetId="3" r:id="rId2"/>
  </sheets>
  <definedNames>
    <definedName name="논문상태">논문요건!#REF!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5" i="1" l="1"/>
  <c r="M75" i="1"/>
  <c r="K75" i="1"/>
  <c r="N74" i="1"/>
  <c r="M74" i="1"/>
  <c r="K74" i="1"/>
  <c r="N73" i="1"/>
  <c r="M73" i="1"/>
  <c r="K73" i="1"/>
  <c r="N72" i="1"/>
  <c r="M72" i="1"/>
  <c r="K72" i="1"/>
  <c r="N71" i="1"/>
  <c r="M71" i="1"/>
  <c r="K71" i="1"/>
  <c r="N70" i="1"/>
  <c r="M70" i="1"/>
  <c r="K70" i="1"/>
  <c r="N69" i="1"/>
  <c r="M69" i="1"/>
  <c r="K69" i="1"/>
  <c r="N68" i="1"/>
  <c r="M68" i="1"/>
  <c r="K68" i="1"/>
  <c r="N67" i="1"/>
  <c r="M67" i="1"/>
  <c r="K67" i="1"/>
  <c r="N66" i="1"/>
  <c r="M66" i="1"/>
  <c r="K66" i="1"/>
  <c r="N65" i="1"/>
  <c r="M65" i="1"/>
  <c r="K65" i="1"/>
  <c r="N64" i="1"/>
  <c r="M64" i="1"/>
  <c r="K64" i="1"/>
  <c r="N63" i="1"/>
  <c r="M63" i="1"/>
  <c r="K63" i="1"/>
  <c r="N62" i="1"/>
  <c r="M62" i="1"/>
  <c r="K62" i="1"/>
  <c r="N61" i="1"/>
  <c r="M61" i="1"/>
  <c r="K61" i="1"/>
  <c r="N60" i="1"/>
  <c r="M60" i="1"/>
  <c r="K60" i="1"/>
  <c r="N59" i="1"/>
  <c r="M59" i="1"/>
  <c r="K59" i="1"/>
  <c r="N58" i="1"/>
  <c r="M58" i="1"/>
  <c r="K58" i="1"/>
  <c r="N57" i="1"/>
  <c r="M57" i="1"/>
  <c r="K57" i="1"/>
  <c r="N56" i="1"/>
  <c r="M56" i="1"/>
  <c r="K56" i="1"/>
  <c r="N55" i="1"/>
  <c r="M55" i="1"/>
  <c r="K55" i="1"/>
  <c r="N54" i="1"/>
  <c r="M54" i="1"/>
  <c r="K54" i="1"/>
  <c r="N53" i="1"/>
  <c r="M53" i="1"/>
  <c r="K53" i="1"/>
  <c r="N52" i="1"/>
  <c r="M52" i="1"/>
  <c r="K52" i="1"/>
  <c r="N51" i="1"/>
  <c r="M51" i="1"/>
  <c r="K51" i="1"/>
  <c r="N50" i="1"/>
  <c r="M50" i="1"/>
  <c r="K50" i="1"/>
  <c r="N49" i="1"/>
  <c r="M49" i="1"/>
  <c r="K49" i="1"/>
  <c r="N48" i="1"/>
  <c r="M48" i="1"/>
  <c r="K48" i="1"/>
  <c r="N47" i="1"/>
  <c r="M47" i="1"/>
  <c r="K47" i="1"/>
  <c r="N46" i="1"/>
  <c r="M46" i="1"/>
  <c r="K46" i="1"/>
  <c r="N45" i="1"/>
  <c r="M45" i="1"/>
  <c r="K45" i="1"/>
  <c r="N44" i="1"/>
  <c r="M44" i="1"/>
  <c r="K44" i="1"/>
  <c r="N43" i="1"/>
  <c r="M43" i="1"/>
  <c r="K43" i="1"/>
  <c r="N42" i="1"/>
  <c r="M42" i="1"/>
  <c r="K42" i="1"/>
  <c r="N41" i="1"/>
  <c r="M41" i="1"/>
  <c r="K41" i="1"/>
  <c r="N40" i="1"/>
  <c r="M40" i="1"/>
  <c r="K40" i="1"/>
  <c r="N39" i="1"/>
  <c r="M39" i="1"/>
  <c r="K39" i="1"/>
  <c r="N38" i="1"/>
  <c r="M38" i="1"/>
  <c r="K38" i="1"/>
  <c r="N37" i="1"/>
  <c r="M37" i="1"/>
  <c r="K37" i="1"/>
  <c r="N36" i="1"/>
  <c r="M36" i="1"/>
  <c r="K36" i="1"/>
  <c r="N35" i="1"/>
  <c r="M35" i="1"/>
  <c r="K35" i="1"/>
  <c r="N34" i="1"/>
  <c r="M34" i="1"/>
  <c r="K34" i="1"/>
  <c r="N33" i="1"/>
  <c r="M33" i="1"/>
  <c r="K33" i="1"/>
  <c r="N32" i="1"/>
  <c r="M32" i="1"/>
  <c r="K32" i="1"/>
  <c r="N31" i="1"/>
  <c r="M31" i="1"/>
  <c r="K31" i="1"/>
  <c r="N30" i="1"/>
  <c r="M30" i="1"/>
  <c r="K30" i="1"/>
  <c r="N29" i="1"/>
  <c r="M29" i="1"/>
  <c r="K29" i="1"/>
  <c r="N28" i="1"/>
  <c r="M28" i="1"/>
  <c r="K28" i="1"/>
  <c r="N27" i="1"/>
  <c r="M27" i="1"/>
  <c r="K27" i="1"/>
  <c r="N26" i="1"/>
  <c r="M26" i="1"/>
  <c r="K26" i="1"/>
  <c r="N25" i="1"/>
  <c r="M25" i="1"/>
  <c r="K25" i="1"/>
  <c r="N24" i="1"/>
  <c r="M24" i="1"/>
  <c r="K24" i="1"/>
  <c r="N23" i="1"/>
  <c r="M23" i="1"/>
  <c r="K23" i="1"/>
  <c r="N22" i="1"/>
  <c r="M22" i="1"/>
  <c r="K22" i="1"/>
  <c r="L42" i="1" l="1"/>
  <c r="L25" i="1"/>
  <c r="L66" i="1"/>
  <c r="L69" i="1"/>
  <c r="L47" i="1"/>
  <c r="L36" i="1"/>
  <c r="L45" i="1"/>
  <c r="L23" i="1"/>
  <c r="L51" i="1"/>
  <c r="L64" i="1"/>
  <c r="L30" i="1"/>
  <c r="L43" i="1"/>
  <c r="L57" i="1"/>
  <c r="L40" i="1"/>
  <c r="L68" i="1"/>
  <c r="L26" i="1"/>
  <c r="L60" i="1"/>
  <c r="L27" i="1"/>
  <c r="L32" i="1"/>
  <c r="L48" i="1"/>
  <c r="L58" i="1"/>
  <c r="L37" i="1"/>
  <c r="L53" i="1"/>
  <c r="L67" i="1"/>
  <c r="L72" i="1"/>
  <c r="L33" i="1"/>
  <c r="L49" i="1"/>
  <c r="L62" i="1"/>
  <c r="L41" i="1"/>
  <c r="L28" i="1"/>
  <c r="L38" i="1"/>
  <c r="L54" i="1"/>
  <c r="L73" i="1"/>
  <c r="L44" i="1"/>
  <c r="L29" i="1"/>
  <c r="L34" i="1"/>
  <c r="L63" i="1"/>
  <c r="L24" i="1"/>
  <c r="L46" i="1"/>
  <c r="L59" i="1"/>
  <c r="L55" i="1"/>
  <c r="L74" i="1"/>
  <c r="L22" i="1"/>
  <c r="L39" i="1"/>
  <c r="L56" i="1"/>
  <c r="L75" i="1"/>
  <c r="L31" i="1"/>
  <c r="L35" i="1"/>
  <c r="L52" i="1"/>
  <c r="L65" i="1"/>
  <c r="L70" i="1"/>
  <c r="L61" i="1"/>
  <c r="O25" i="1"/>
  <c r="O22" i="1"/>
  <c r="O39" i="1"/>
  <c r="O67" i="1"/>
  <c r="O72" i="1"/>
  <c r="O63" i="1"/>
  <c r="O73" i="1"/>
  <c r="O43" i="1"/>
  <c r="O31" i="1"/>
  <c r="O38" i="1"/>
  <c r="O59" i="1"/>
  <c r="O68" i="1"/>
  <c r="O64" i="1"/>
  <c r="O60" i="1"/>
  <c r="O52" i="1"/>
  <c r="O27" i="1"/>
  <c r="O37" i="1"/>
  <c r="O54" i="1"/>
  <c r="O51" i="1"/>
  <c r="O28" i="1"/>
  <c r="O57" i="1"/>
  <c r="O65" i="1"/>
  <c r="O69" i="1"/>
  <c r="O42" i="1"/>
  <c r="O53" i="1"/>
  <c r="O58" i="1"/>
  <c r="O45" i="1"/>
  <c r="O66" i="1"/>
  <c r="O70" i="1"/>
  <c r="O30" i="1"/>
  <c r="O48" i="1"/>
  <c r="O56" i="1"/>
  <c r="O26" i="1"/>
  <c r="O49" i="1"/>
  <c r="O23" i="1"/>
  <c r="O35" i="1"/>
  <c r="O46" i="1"/>
  <c r="O61" i="1"/>
  <c r="O32" i="1"/>
  <c r="O24" i="1"/>
  <c r="O40" i="1"/>
  <c r="O33" i="1"/>
  <c r="O41" i="1"/>
  <c r="O47" i="1"/>
  <c r="O62" i="1"/>
  <c r="O75" i="1"/>
  <c r="O29" i="1"/>
  <c r="O44" i="1"/>
  <c r="O55" i="1"/>
  <c r="O71" i="1"/>
  <c r="O50" i="1"/>
  <c r="L71" i="1"/>
  <c r="O74" i="1"/>
  <c r="L50" i="1"/>
  <c r="O36" i="1"/>
  <c r="O34" i="1"/>
  <c r="P10" i="1"/>
  <c r="C5" i="1" s="1"/>
  <c r="M21" i="1" l="1"/>
  <c r="K12" i="1"/>
  <c r="K13" i="1"/>
  <c r="K14" i="1"/>
  <c r="K15" i="1"/>
  <c r="K16" i="1"/>
  <c r="K17" i="1"/>
  <c r="K18" i="1"/>
  <c r="K19" i="1"/>
  <c r="K20" i="1"/>
  <c r="K21" i="1"/>
  <c r="K11" i="1"/>
  <c r="N11" i="1" l="1"/>
  <c r="O11" i="1" s="1"/>
  <c r="M11" i="1" l="1"/>
  <c r="L11" i="1"/>
  <c r="N17" i="1"/>
  <c r="L17" i="1" s="1"/>
  <c r="N16" i="1"/>
  <c r="N15" i="1"/>
  <c r="N14" i="1"/>
  <c r="L16" i="1" l="1"/>
  <c r="O17" i="1"/>
  <c r="M17" i="1" s="1"/>
  <c r="L15" i="1"/>
  <c r="O16" i="1"/>
  <c r="M16" i="1" s="1"/>
  <c r="L14" i="1"/>
  <c r="O15" i="1"/>
  <c r="M15" i="1" s="1"/>
  <c r="O14" i="1"/>
  <c r="M14" i="1" s="1"/>
  <c r="N12" i="1"/>
  <c r="L12" i="1" s="1"/>
  <c r="N13" i="1"/>
  <c r="O13" i="1" s="1"/>
  <c r="M13" i="1" s="1"/>
  <c r="N18" i="1"/>
  <c r="L18" i="1" s="1"/>
  <c r="N19" i="1"/>
  <c r="N20" i="1"/>
  <c r="O20" i="1" s="1"/>
  <c r="M20" i="1" s="1"/>
  <c r="N21" i="1"/>
  <c r="O18" i="1" l="1"/>
  <c r="M18" i="1" s="1"/>
  <c r="O12" i="1"/>
  <c r="O21" i="1"/>
  <c r="O19" i="1"/>
  <c r="M19" i="1" s="1"/>
  <c r="L21" i="1"/>
  <c r="L13" i="1"/>
  <c r="L20" i="1"/>
  <c r="L19" i="1"/>
  <c r="L10" i="1" l="1"/>
  <c r="M12" i="1"/>
  <c r="M10" i="1" l="1"/>
  <c r="C4" i="1" s="1"/>
  <c r="C3" i="1"/>
</calcChain>
</file>

<file path=xl/sharedStrings.xml><?xml version="1.0" encoding="utf-8"?>
<sst xmlns="http://schemas.openxmlformats.org/spreadsheetml/2006/main" count="31" uniqueCount="31">
  <si>
    <t>번호</t>
  </si>
  <si>
    <t>논문발표제목</t>
  </si>
  <si>
    <t>학술지명</t>
  </si>
  <si>
    <t>권/호/페이지</t>
  </si>
  <si>
    <t>배점</t>
  </si>
  <si>
    <t xml:space="preserve"> </t>
    <phoneticPr fontId="1" type="noConversion"/>
  </si>
  <si>
    <t>발표자 (저자순, 교신저자는 옆에 *표시)</t>
    <phoneticPr fontId="1" type="noConversion"/>
  </si>
  <si>
    <t>논문점수</t>
    <phoneticPr fontId="1" type="noConversion"/>
  </si>
  <si>
    <t>논문점수</t>
    <phoneticPr fontId="1" type="noConversion"/>
  </si>
  <si>
    <t>저자수</t>
    <phoneticPr fontId="1" type="noConversion"/>
  </si>
  <si>
    <t>*회색셀은 자동계산되므로 수정하지 마세요.</t>
    <phoneticPr fontId="1" type="noConversion"/>
  </si>
  <si>
    <t>게재
연월</t>
    <phoneticPr fontId="1" type="noConversion"/>
  </si>
  <si>
    <t>계</t>
    <phoneticPr fontId="1" type="noConversion"/>
  </si>
  <si>
    <t>학번:</t>
    <phoneticPr fontId="1" type="noConversion"/>
  </si>
  <si>
    <t>이름:</t>
    <phoneticPr fontId="1" type="noConversion"/>
  </si>
  <si>
    <t>종합시험 통과년도-학기:</t>
    <phoneticPr fontId="1" type="noConversion"/>
  </si>
  <si>
    <t>학기:</t>
    <phoneticPr fontId="1" type="noConversion"/>
  </si>
  <si>
    <t>주저자(1저자/교신저자)여부</t>
    <phoneticPr fontId="1" type="noConversion"/>
  </si>
  <si>
    <t>논문
유형</t>
    <phoneticPr fontId="1" type="noConversion"/>
  </si>
  <si>
    <t>논문
상태</t>
    <phoneticPr fontId="1" type="noConversion"/>
  </si>
  <si>
    <t>총저자수(지도교수제외)</t>
    <phoneticPr fontId="1" type="noConversion"/>
  </si>
  <si>
    <t>국제학술지편수</t>
    <phoneticPr fontId="1" type="noConversion"/>
  </si>
  <si>
    <t>논문점수:</t>
    <phoneticPr fontId="1" type="noConversion"/>
  </si>
  <si>
    <t>2004년 이후 입학자 300% 만족, 이전 200%</t>
    <phoneticPr fontId="1" type="noConversion"/>
  </si>
  <si>
    <t>2009년 이후 입학자, 논문요건점수의 50% 이상 주저자로 작성</t>
    <phoneticPr fontId="1" type="noConversion"/>
  </si>
  <si>
    <t>주저자비율 (논문요건 50%이상)</t>
    <phoneticPr fontId="1" type="noConversion"/>
  </si>
  <si>
    <t>2014년 2학기이후 종합시험 신청자부터 적용</t>
    <phoneticPr fontId="1" type="noConversion"/>
  </si>
  <si>
    <t>국제학술지 제출:</t>
    <phoneticPr fontId="1" type="noConversion"/>
  </si>
  <si>
    <t>주저자 비율:</t>
    <phoneticPr fontId="1" type="noConversion"/>
  </si>
  <si>
    <t>(석사의경우 2015년 2학기 이후 입학자는 제1저자로 작성된 논문 한편 필수)</t>
    <phoneticPr fontId="1" type="noConversion"/>
  </si>
  <si>
    <t>연세대학교 건축공학과 논문요건 계산양식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</si>
</sst>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2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EAEAE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5" borderId="0" xfId="0" applyFont="1" applyFill="1">
      <alignment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4" fillId="0" borderId="0" xfId="0" applyNumberFormat="1" applyFont="1">
      <alignment vertical="center"/>
    </xf>
    <xf numFmtId="0" fontId="10" fillId="0" borderId="0" xfId="0" applyFont="1" applyAlignment="1">
      <alignment horizontal="left" vertical="center"/>
    </xf>
    <xf numFmtId="9" fontId="7" fillId="4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6" fillId="4" borderId="0" xfId="0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6" fillId="0" borderId="0" xfId="0" applyFont="1">
      <alignment vertical="center"/>
    </xf>
    <xf numFmtId="49" fontId="8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5501"/>
  <sheetViews>
    <sheetView tabSelected="1" zoomScale="70" zoomScaleNormal="70" workbookViewId="0">
      <pane xSplit="13" ySplit="9" topLeftCell="N10" activePane="bottomRight" state="frozen"/>
      <selection pane="topRight" activeCell="O1" sqref="O1"/>
      <selection pane="bottomLeft" activeCell="A5" sqref="A5"/>
      <selection pane="bottomRight" activeCell="M5" sqref="M5"/>
    </sheetView>
  </sheetViews>
  <sheetFormatPr defaultRowHeight="13.5" x14ac:dyDescent="0.15"/>
  <cols>
    <col min="3" max="3" width="24" customWidth="1"/>
    <col min="4" max="4" width="26.44140625" customWidth="1"/>
    <col min="5" max="5" width="12.44140625" bestFit="1" customWidth="1"/>
    <col min="6" max="6" width="38" bestFit="1" customWidth="1"/>
    <col min="7" max="7" width="9.44140625" style="1" customWidth="1"/>
    <col min="8" max="8" width="11.6640625" customWidth="1"/>
    <col min="12" max="12" width="11.44140625" bestFit="1" customWidth="1"/>
    <col min="13" max="13" width="12.44140625" customWidth="1"/>
    <col min="16" max="16" width="14.88671875" customWidth="1"/>
  </cols>
  <sheetData>
    <row r="1" spans="1:16" ht="33.75" x14ac:dyDescent="0.15">
      <c r="A1" s="22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"/>
      <c r="O1" s="2"/>
    </row>
    <row r="2" spans="1:16" ht="14.45" customHeight="1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2"/>
      <c r="O2" s="2"/>
    </row>
    <row r="3" spans="1:16" ht="22.15" customHeight="1" x14ac:dyDescent="0.15">
      <c r="A3" s="16"/>
      <c r="B3" s="18" t="s">
        <v>22</v>
      </c>
      <c r="C3" s="17" t="e">
        <f>IF(INT(LEFT(L5, 4))&gt;2003, IF(L10&lt;300, "논문점수 300% 불만족", "만족"), IF(L10&lt;200, "논문점수 200% 불만족", "만족"))</f>
        <v>#VALUE!</v>
      </c>
      <c r="D3" s="13" t="s">
        <v>23</v>
      </c>
      <c r="G3" s="3"/>
      <c r="H3" s="3"/>
      <c r="I3" s="3"/>
      <c r="J3" s="23" t="s">
        <v>14</v>
      </c>
      <c r="K3" s="23"/>
      <c r="L3" s="12"/>
      <c r="M3" s="3"/>
      <c r="N3" s="2"/>
      <c r="O3" s="2"/>
    </row>
    <row r="4" spans="1:16" ht="22.15" customHeight="1" x14ac:dyDescent="0.15">
      <c r="A4" s="16"/>
      <c r="B4" s="18" t="s">
        <v>28</v>
      </c>
      <c r="C4" s="17" t="e">
        <f>IF(INT(LEFT(L5, 4))&gt;2009, IF(M10&gt;50%, "만족", "불만족"), "해당 없음")</f>
        <v>#VALUE!</v>
      </c>
      <c r="D4" s="13" t="s">
        <v>24</v>
      </c>
      <c r="F4" t="s">
        <v>29</v>
      </c>
      <c r="G4" s="3"/>
      <c r="H4" s="3"/>
      <c r="I4" s="3"/>
      <c r="J4" s="23" t="s">
        <v>16</v>
      </c>
      <c r="K4" s="23"/>
      <c r="L4" s="12"/>
      <c r="M4" s="3"/>
      <c r="N4" s="2"/>
      <c r="O4" s="2"/>
    </row>
    <row r="5" spans="1:16" ht="18" customHeight="1" x14ac:dyDescent="0.15">
      <c r="A5" s="16"/>
      <c r="B5" s="18" t="s">
        <v>27</v>
      </c>
      <c r="C5" s="17" t="e">
        <f>IF(INT(LEFT(L6,4))&gt;2014,IF(P10&gt;0,"만족","불만족"),IF(L6="2014-2",IF(P10&gt;0,"만족","불만족"),"해당 없음"))</f>
        <v>#VALUE!</v>
      </c>
      <c r="D5" s="13" t="s">
        <v>26</v>
      </c>
      <c r="G5" s="4"/>
      <c r="H5" s="2"/>
      <c r="I5" s="20"/>
      <c r="J5" s="23" t="s">
        <v>13</v>
      </c>
      <c r="K5" s="23"/>
      <c r="L5" s="12"/>
      <c r="M5" s="2"/>
      <c r="N5" s="2"/>
      <c r="O5" s="2"/>
    </row>
    <row r="6" spans="1:16" ht="20.45" customHeight="1" x14ac:dyDescent="0.15">
      <c r="B6" s="2"/>
      <c r="C6" s="2"/>
      <c r="D6" s="2"/>
      <c r="E6" s="2"/>
      <c r="F6" s="2"/>
      <c r="G6" s="4"/>
      <c r="H6" s="2"/>
      <c r="I6" s="24" t="s">
        <v>15</v>
      </c>
      <c r="J6" s="24"/>
      <c r="K6" s="24"/>
      <c r="L6" s="12"/>
      <c r="M6" s="2"/>
      <c r="N6" s="2"/>
      <c r="O6" s="2"/>
    </row>
    <row r="7" spans="1:16" ht="20.45" customHeight="1" x14ac:dyDescent="0.15">
      <c r="A7" s="2" t="s">
        <v>10</v>
      </c>
      <c r="B7" s="2"/>
      <c r="C7" s="2"/>
      <c r="D7" s="2"/>
      <c r="E7" s="2"/>
      <c r="F7" s="2"/>
      <c r="G7" s="4"/>
      <c r="H7" s="2"/>
      <c r="I7" s="19"/>
      <c r="J7" s="5"/>
      <c r="K7" s="19"/>
      <c r="L7" s="12"/>
      <c r="M7" s="2"/>
      <c r="N7" s="2"/>
      <c r="O7" s="2"/>
    </row>
    <row r="8" spans="1:16" ht="19.5" customHeight="1" x14ac:dyDescent="0.15">
      <c r="A8" s="30" t="s">
        <v>0</v>
      </c>
      <c r="B8" s="30" t="s">
        <v>11</v>
      </c>
      <c r="C8" s="30" t="s">
        <v>1</v>
      </c>
      <c r="D8" s="30" t="s">
        <v>2</v>
      </c>
      <c r="E8" s="30" t="s">
        <v>3</v>
      </c>
      <c r="F8" s="30" t="s">
        <v>6</v>
      </c>
      <c r="G8" s="28" t="s">
        <v>19</v>
      </c>
      <c r="H8" s="30" t="s">
        <v>18</v>
      </c>
      <c r="I8" s="28" t="s">
        <v>17</v>
      </c>
      <c r="J8" s="30" t="s">
        <v>20</v>
      </c>
      <c r="K8" s="28" t="s">
        <v>4</v>
      </c>
      <c r="L8" s="30" t="s">
        <v>7</v>
      </c>
      <c r="M8" s="28" t="s">
        <v>25</v>
      </c>
      <c r="N8" s="2"/>
      <c r="O8" s="2"/>
    </row>
    <row r="9" spans="1:16" ht="21.6" customHeight="1" x14ac:dyDescent="0.15">
      <c r="A9" s="30"/>
      <c r="B9" s="30"/>
      <c r="C9" s="30"/>
      <c r="D9" s="30"/>
      <c r="E9" s="30"/>
      <c r="F9" s="30"/>
      <c r="G9" s="29"/>
      <c r="H9" s="30"/>
      <c r="I9" s="29"/>
      <c r="J9" s="30"/>
      <c r="K9" s="29"/>
      <c r="L9" s="30"/>
      <c r="M9" s="29"/>
      <c r="N9" s="6" t="s">
        <v>9</v>
      </c>
      <c r="O9" s="6" t="s">
        <v>8</v>
      </c>
      <c r="P9" s="6" t="s">
        <v>21</v>
      </c>
    </row>
    <row r="10" spans="1:16" ht="16.5" x14ac:dyDescent="0.15">
      <c r="A10" s="25" t="s">
        <v>12</v>
      </c>
      <c r="B10" s="26"/>
      <c r="C10" s="26"/>
      <c r="D10" s="26"/>
      <c r="E10" s="26"/>
      <c r="F10" s="26"/>
      <c r="G10" s="26"/>
      <c r="H10" s="26"/>
      <c r="I10" s="26"/>
      <c r="J10" s="26"/>
      <c r="K10" s="27"/>
      <c r="L10" s="7">
        <f>SUM(O11:O75)</f>
        <v>0</v>
      </c>
      <c r="M10" s="14">
        <f>SUM(M11:M75)/300</f>
        <v>0</v>
      </c>
      <c r="N10" s="6"/>
      <c r="O10" s="6"/>
      <c r="P10" s="6">
        <f>COUNTIF(H11:H192, "국제학술지")</f>
        <v>0</v>
      </c>
    </row>
    <row r="11" spans="1:16" ht="42.75" customHeight="1" x14ac:dyDescent="0.15">
      <c r="A11" s="8">
        <v>1</v>
      </c>
      <c r="B11" s="21"/>
      <c r="C11" s="9"/>
      <c r="D11" s="9"/>
      <c r="E11" s="9"/>
      <c r="F11" s="9"/>
      <c r="G11" s="8"/>
      <c r="H11" s="8"/>
      <c r="I11" s="8"/>
      <c r="J11" s="8"/>
      <c r="K11" s="10">
        <f>IF(G11="게재불가", 0, IF(G11="심사중", 0, IF(H11="국제학술지", 200, IF(H11="국내학술지", 100, IF(H11="국제학술발표", 70, IF(H11="국내학술발표", 35, 0))))))</f>
        <v>0</v>
      </c>
      <c r="L11" s="10">
        <f t="shared" ref="L11:L21" si="0">IF(N11&lt;&gt;FALSE, CONCATENATE(K11,"*",N11,"=",K11*N11),0)</f>
        <v>0</v>
      </c>
      <c r="M11" s="11">
        <f>IF(I11="Y", O11, 0)</f>
        <v>0</v>
      </c>
      <c r="N11" s="6" t="b">
        <f t="shared" ref="N11:N21" si="1">IF(J11=1,1,(IF(J11=2,0.8,(IF(J11=3,0.5,IF(J11=4,0.4,IF(J11&gt;4,0.3)))))))</f>
        <v>0</v>
      </c>
      <c r="O11" s="6">
        <f t="shared" ref="O11:O21" si="2">K11*N11</f>
        <v>0</v>
      </c>
    </row>
    <row r="12" spans="1:16" ht="42.75" customHeight="1" x14ac:dyDescent="0.15">
      <c r="A12" s="8">
        <v>2</v>
      </c>
      <c r="B12" s="21"/>
      <c r="C12" s="9"/>
      <c r="D12" s="9"/>
      <c r="E12" s="9"/>
      <c r="F12" s="9"/>
      <c r="G12" s="8"/>
      <c r="H12" s="8"/>
      <c r="I12" s="8"/>
      <c r="J12" s="8"/>
      <c r="K12" s="10">
        <f t="shared" ref="K12:K21" si="3">IF(G12="게재불가", 0, IF(G12="심사중", 0, IF(H12="국제학술지", 200, IF(H12="국내학술지", 100, IF(H12="국제학술발표", 70, IF(H12="국내학술발표", 35, 0))))))</f>
        <v>0</v>
      </c>
      <c r="L12" s="10">
        <f t="shared" si="0"/>
        <v>0</v>
      </c>
      <c r="M12" s="11">
        <f t="shared" ref="M12:M21" si="4">IF(I12="Y", O12, 0)</f>
        <v>0</v>
      </c>
      <c r="N12" s="6" t="b">
        <f t="shared" si="1"/>
        <v>0</v>
      </c>
      <c r="O12" s="6">
        <f t="shared" si="2"/>
        <v>0</v>
      </c>
    </row>
    <row r="13" spans="1:16" ht="42.75" customHeight="1" x14ac:dyDescent="0.15">
      <c r="A13" s="8">
        <v>3</v>
      </c>
      <c r="B13" s="21"/>
      <c r="C13" s="9"/>
      <c r="D13" s="9"/>
      <c r="E13" s="9"/>
      <c r="F13" s="9"/>
      <c r="G13" s="8"/>
      <c r="H13" s="8"/>
      <c r="I13" s="8"/>
      <c r="J13" s="8"/>
      <c r="K13" s="10">
        <f t="shared" si="3"/>
        <v>0</v>
      </c>
      <c r="L13" s="10">
        <f t="shared" si="0"/>
        <v>0</v>
      </c>
      <c r="M13" s="11">
        <f t="shared" si="4"/>
        <v>0</v>
      </c>
      <c r="N13" s="6" t="b">
        <f t="shared" si="1"/>
        <v>0</v>
      </c>
      <c r="O13" s="6">
        <f t="shared" si="2"/>
        <v>0</v>
      </c>
    </row>
    <row r="14" spans="1:16" ht="42.75" customHeight="1" x14ac:dyDescent="0.15">
      <c r="A14" s="8">
        <v>4</v>
      </c>
      <c r="B14" s="21"/>
      <c r="C14" s="9"/>
      <c r="D14" s="9"/>
      <c r="E14" s="9"/>
      <c r="F14" s="9"/>
      <c r="G14" s="8"/>
      <c r="H14" s="8"/>
      <c r="I14" s="8"/>
      <c r="J14" s="8"/>
      <c r="K14" s="10">
        <f t="shared" si="3"/>
        <v>0</v>
      </c>
      <c r="L14" s="10">
        <f t="shared" ref="L14:L17" si="5">IF(N14&lt;&gt;FALSE, CONCATENATE(K14,"*",N14,"=",K14*N14),0)</f>
        <v>0</v>
      </c>
      <c r="M14" s="11">
        <f t="shared" si="4"/>
        <v>0</v>
      </c>
      <c r="N14" s="6" t="b">
        <f t="shared" ref="N14:N17" si="6">IF(J14=1,1,(IF(J14=2,0.8,(IF(J14=3,0.5,IF(J14=4,0.4,IF(J14&gt;4,0.3)))))))</f>
        <v>0</v>
      </c>
      <c r="O14" s="6">
        <f t="shared" ref="O14:O17" si="7">K14*N14</f>
        <v>0</v>
      </c>
    </row>
    <row r="15" spans="1:16" ht="42.75" customHeight="1" x14ac:dyDescent="0.15">
      <c r="A15" s="8">
        <v>5</v>
      </c>
      <c r="B15" s="21"/>
      <c r="C15" s="9"/>
      <c r="D15" s="9"/>
      <c r="E15" s="9"/>
      <c r="F15" s="9"/>
      <c r="G15" s="8"/>
      <c r="H15" s="8"/>
      <c r="I15" s="8"/>
      <c r="J15" s="8"/>
      <c r="K15" s="10">
        <f t="shared" si="3"/>
        <v>0</v>
      </c>
      <c r="L15" s="10">
        <f t="shared" si="5"/>
        <v>0</v>
      </c>
      <c r="M15" s="11">
        <f t="shared" si="4"/>
        <v>0</v>
      </c>
      <c r="N15" s="6" t="b">
        <f t="shared" si="6"/>
        <v>0</v>
      </c>
      <c r="O15" s="6">
        <f t="shared" si="7"/>
        <v>0</v>
      </c>
    </row>
    <row r="16" spans="1:16" ht="51.75" customHeight="1" x14ac:dyDescent="0.15">
      <c r="A16" s="8">
        <v>6</v>
      </c>
      <c r="B16" s="21"/>
      <c r="C16" s="9"/>
      <c r="D16" s="9"/>
      <c r="E16" s="9"/>
      <c r="F16" s="9"/>
      <c r="G16" s="8"/>
      <c r="H16" s="8"/>
      <c r="I16" s="8"/>
      <c r="J16" s="8"/>
      <c r="K16" s="10">
        <f t="shared" si="3"/>
        <v>0</v>
      </c>
      <c r="L16" s="10">
        <f t="shared" si="5"/>
        <v>0</v>
      </c>
      <c r="M16" s="11">
        <f t="shared" si="4"/>
        <v>0</v>
      </c>
      <c r="N16" s="6" t="b">
        <f t="shared" si="6"/>
        <v>0</v>
      </c>
      <c r="O16" s="6">
        <f t="shared" si="7"/>
        <v>0</v>
      </c>
    </row>
    <row r="17" spans="1:15" ht="51.75" customHeight="1" x14ac:dyDescent="0.15">
      <c r="A17" s="8">
        <v>7</v>
      </c>
      <c r="B17" s="21"/>
      <c r="C17" s="9"/>
      <c r="D17" s="9"/>
      <c r="E17" s="9"/>
      <c r="F17" s="9"/>
      <c r="G17" s="8"/>
      <c r="H17" s="8"/>
      <c r="I17" s="8"/>
      <c r="J17" s="8"/>
      <c r="K17" s="10">
        <f t="shared" si="3"/>
        <v>0</v>
      </c>
      <c r="L17" s="10">
        <f t="shared" si="5"/>
        <v>0</v>
      </c>
      <c r="M17" s="11">
        <f t="shared" si="4"/>
        <v>0</v>
      </c>
      <c r="N17" s="6" t="b">
        <f t="shared" si="6"/>
        <v>0</v>
      </c>
      <c r="O17" s="6">
        <f t="shared" si="7"/>
        <v>0</v>
      </c>
    </row>
    <row r="18" spans="1:15" ht="42.75" customHeight="1" x14ac:dyDescent="0.15">
      <c r="A18" s="8">
        <v>8</v>
      </c>
      <c r="B18" s="21"/>
      <c r="C18" s="9"/>
      <c r="D18" s="9"/>
      <c r="E18" s="9"/>
      <c r="F18" s="9"/>
      <c r="G18" s="8"/>
      <c r="H18" s="8"/>
      <c r="I18" s="8"/>
      <c r="J18" s="8"/>
      <c r="K18" s="10">
        <f t="shared" si="3"/>
        <v>0</v>
      </c>
      <c r="L18" s="10">
        <f t="shared" si="0"/>
        <v>0</v>
      </c>
      <c r="M18" s="11">
        <f t="shared" si="4"/>
        <v>0</v>
      </c>
      <c r="N18" s="6" t="b">
        <f t="shared" si="1"/>
        <v>0</v>
      </c>
      <c r="O18" s="6">
        <f t="shared" si="2"/>
        <v>0</v>
      </c>
    </row>
    <row r="19" spans="1:15" ht="42.75" customHeight="1" x14ac:dyDescent="0.15">
      <c r="A19" s="8">
        <v>9</v>
      </c>
      <c r="B19" s="21"/>
      <c r="C19" s="9"/>
      <c r="D19" s="9"/>
      <c r="E19" s="9"/>
      <c r="F19" s="9"/>
      <c r="G19" s="8"/>
      <c r="H19" s="8"/>
      <c r="I19" s="8"/>
      <c r="J19" s="8"/>
      <c r="K19" s="10">
        <f t="shared" si="3"/>
        <v>0</v>
      </c>
      <c r="L19" s="10">
        <f t="shared" si="0"/>
        <v>0</v>
      </c>
      <c r="M19" s="11">
        <f t="shared" si="4"/>
        <v>0</v>
      </c>
      <c r="N19" s="6" t="b">
        <f t="shared" si="1"/>
        <v>0</v>
      </c>
      <c r="O19" s="6">
        <f t="shared" si="2"/>
        <v>0</v>
      </c>
    </row>
    <row r="20" spans="1:15" ht="51.75" customHeight="1" x14ac:dyDescent="0.15">
      <c r="A20" s="8">
        <v>10</v>
      </c>
      <c r="B20" s="21"/>
      <c r="C20" s="9"/>
      <c r="D20" s="9"/>
      <c r="E20" s="9"/>
      <c r="F20" s="9"/>
      <c r="G20" s="8"/>
      <c r="H20" s="8"/>
      <c r="I20" s="8"/>
      <c r="J20" s="8"/>
      <c r="K20" s="10">
        <f t="shared" si="3"/>
        <v>0</v>
      </c>
      <c r="L20" s="10">
        <f t="shared" si="0"/>
        <v>0</v>
      </c>
      <c r="M20" s="11">
        <f t="shared" si="4"/>
        <v>0</v>
      </c>
      <c r="N20" s="6" t="b">
        <f t="shared" si="1"/>
        <v>0</v>
      </c>
      <c r="O20" s="6">
        <f t="shared" si="2"/>
        <v>0</v>
      </c>
    </row>
    <row r="21" spans="1:15" ht="51.75" customHeight="1" x14ac:dyDescent="0.15">
      <c r="A21" s="8">
        <v>11</v>
      </c>
      <c r="B21" s="21"/>
      <c r="C21" s="9"/>
      <c r="D21" s="9"/>
      <c r="E21" s="9"/>
      <c r="F21" s="9"/>
      <c r="G21" s="8"/>
      <c r="H21" s="8"/>
      <c r="I21" s="8"/>
      <c r="J21" s="8"/>
      <c r="K21" s="10">
        <f t="shared" si="3"/>
        <v>0</v>
      </c>
      <c r="L21" s="10">
        <f t="shared" si="0"/>
        <v>0</v>
      </c>
      <c r="M21" s="11">
        <f t="shared" si="4"/>
        <v>0</v>
      </c>
      <c r="N21" s="6" t="b">
        <f t="shared" si="1"/>
        <v>0</v>
      </c>
      <c r="O21" s="6">
        <f t="shared" si="2"/>
        <v>0</v>
      </c>
    </row>
    <row r="22" spans="1:15" ht="51.75" customHeight="1" x14ac:dyDescent="0.15">
      <c r="A22" s="8">
        <v>12</v>
      </c>
      <c r="B22" s="21"/>
      <c r="C22" s="9"/>
      <c r="D22" s="9"/>
      <c r="E22" s="9"/>
      <c r="F22" s="9"/>
      <c r="G22" s="8"/>
      <c r="H22" s="8"/>
      <c r="I22" s="8"/>
      <c r="J22" s="8"/>
      <c r="K22" s="10">
        <f t="shared" ref="K22:K31" si="8">IF(G22="게재불가", 0, IF(G22="심사중", 0, IF(H22="국제학술지", 200, IF(H22="국내학술지", 100, IF(H22="국제학술발표", 70, IF(H22="국내학술발표", 35, 0))))))</f>
        <v>0</v>
      </c>
      <c r="L22" s="10">
        <f t="shared" ref="L22:L31" si="9">IF(N22&lt;&gt;FALSE, CONCATENATE(K22,"*",N22,"=",K22*N22),0)</f>
        <v>0</v>
      </c>
      <c r="M22" s="11">
        <f t="shared" ref="M22:M31" si="10">IF(I22="Y", O22, 0)</f>
        <v>0</v>
      </c>
      <c r="N22" s="6" t="b">
        <f t="shared" ref="N22:N31" si="11">IF(J22=1,1,(IF(J22=2,0.8,(IF(J22=3,0.5,IF(J22=4,0.4,IF(J22&gt;4,0.3)))))))</f>
        <v>0</v>
      </c>
      <c r="O22" s="6">
        <f t="shared" ref="O22:O31" si="12">K22*N22</f>
        <v>0</v>
      </c>
    </row>
    <row r="23" spans="1:15" ht="51.75" customHeight="1" x14ac:dyDescent="0.15">
      <c r="A23" s="8">
        <v>13</v>
      </c>
      <c r="B23" s="21"/>
      <c r="C23" s="9"/>
      <c r="D23" s="9"/>
      <c r="E23" s="9"/>
      <c r="F23" s="9"/>
      <c r="G23" s="8"/>
      <c r="H23" s="8"/>
      <c r="I23" s="8"/>
      <c r="J23" s="8"/>
      <c r="K23" s="10">
        <f t="shared" si="8"/>
        <v>0</v>
      </c>
      <c r="L23" s="10">
        <f t="shared" si="9"/>
        <v>0</v>
      </c>
      <c r="M23" s="11">
        <f t="shared" si="10"/>
        <v>0</v>
      </c>
      <c r="N23" s="6" t="b">
        <f t="shared" si="11"/>
        <v>0</v>
      </c>
      <c r="O23" s="6">
        <f t="shared" si="12"/>
        <v>0</v>
      </c>
    </row>
    <row r="24" spans="1:15" ht="51.75" customHeight="1" x14ac:dyDescent="0.15">
      <c r="A24" s="8">
        <v>14</v>
      </c>
      <c r="B24" s="21"/>
      <c r="C24" s="9"/>
      <c r="D24" s="9"/>
      <c r="E24" s="9"/>
      <c r="F24" s="9"/>
      <c r="G24" s="8"/>
      <c r="H24" s="8"/>
      <c r="I24" s="8"/>
      <c r="J24" s="8"/>
      <c r="K24" s="10">
        <f t="shared" si="8"/>
        <v>0</v>
      </c>
      <c r="L24" s="10">
        <f t="shared" si="9"/>
        <v>0</v>
      </c>
      <c r="M24" s="11">
        <f t="shared" si="10"/>
        <v>0</v>
      </c>
      <c r="N24" s="6" t="b">
        <f t="shared" si="11"/>
        <v>0</v>
      </c>
      <c r="O24" s="6">
        <f t="shared" si="12"/>
        <v>0</v>
      </c>
    </row>
    <row r="25" spans="1:15" ht="51.75" customHeight="1" x14ac:dyDescent="0.15">
      <c r="A25" s="8">
        <v>15</v>
      </c>
      <c r="B25" s="21"/>
      <c r="C25" s="9"/>
      <c r="D25" s="9"/>
      <c r="E25" s="9"/>
      <c r="F25" s="9"/>
      <c r="G25" s="8"/>
      <c r="H25" s="8"/>
      <c r="I25" s="8"/>
      <c r="J25" s="8"/>
      <c r="K25" s="10">
        <f t="shared" si="8"/>
        <v>0</v>
      </c>
      <c r="L25" s="10">
        <f t="shared" si="9"/>
        <v>0</v>
      </c>
      <c r="M25" s="11">
        <f t="shared" si="10"/>
        <v>0</v>
      </c>
      <c r="N25" s="6" t="b">
        <f t="shared" si="11"/>
        <v>0</v>
      </c>
      <c r="O25" s="6">
        <f t="shared" si="12"/>
        <v>0</v>
      </c>
    </row>
    <row r="26" spans="1:15" ht="51.75" customHeight="1" x14ac:dyDescent="0.15">
      <c r="A26" s="8">
        <v>16</v>
      </c>
      <c r="B26" s="21"/>
      <c r="C26" s="9"/>
      <c r="D26" s="9"/>
      <c r="E26" s="9"/>
      <c r="F26" s="9"/>
      <c r="G26" s="8"/>
      <c r="H26" s="8"/>
      <c r="I26" s="8"/>
      <c r="J26" s="8"/>
      <c r="K26" s="10">
        <f t="shared" si="8"/>
        <v>0</v>
      </c>
      <c r="L26" s="10">
        <f t="shared" si="9"/>
        <v>0</v>
      </c>
      <c r="M26" s="11">
        <f t="shared" si="10"/>
        <v>0</v>
      </c>
      <c r="N26" s="6" t="b">
        <f t="shared" si="11"/>
        <v>0</v>
      </c>
      <c r="O26" s="6">
        <f t="shared" si="12"/>
        <v>0</v>
      </c>
    </row>
    <row r="27" spans="1:15" ht="51.75" customHeight="1" x14ac:dyDescent="0.15">
      <c r="A27" s="8">
        <v>17</v>
      </c>
      <c r="B27" s="21"/>
      <c r="C27" s="9"/>
      <c r="D27" s="9"/>
      <c r="E27" s="9"/>
      <c r="F27" s="9"/>
      <c r="G27" s="8"/>
      <c r="H27" s="8"/>
      <c r="I27" s="8"/>
      <c r="J27" s="8"/>
      <c r="K27" s="10">
        <f t="shared" si="8"/>
        <v>0</v>
      </c>
      <c r="L27" s="10">
        <f t="shared" si="9"/>
        <v>0</v>
      </c>
      <c r="M27" s="11">
        <f t="shared" si="10"/>
        <v>0</v>
      </c>
      <c r="N27" s="6" t="b">
        <f t="shared" si="11"/>
        <v>0</v>
      </c>
      <c r="O27" s="6">
        <f t="shared" si="12"/>
        <v>0</v>
      </c>
    </row>
    <row r="28" spans="1:15" ht="51.75" customHeight="1" x14ac:dyDescent="0.15">
      <c r="A28" s="8">
        <v>18</v>
      </c>
      <c r="B28" s="21"/>
      <c r="C28" s="9"/>
      <c r="D28" s="9"/>
      <c r="E28" s="9"/>
      <c r="F28" s="9"/>
      <c r="G28" s="8"/>
      <c r="H28" s="8"/>
      <c r="I28" s="8"/>
      <c r="J28" s="8"/>
      <c r="K28" s="10">
        <f t="shared" si="8"/>
        <v>0</v>
      </c>
      <c r="L28" s="10">
        <f t="shared" si="9"/>
        <v>0</v>
      </c>
      <c r="M28" s="11">
        <f t="shared" si="10"/>
        <v>0</v>
      </c>
      <c r="N28" s="6" t="b">
        <f t="shared" si="11"/>
        <v>0</v>
      </c>
      <c r="O28" s="6">
        <f t="shared" si="12"/>
        <v>0</v>
      </c>
    </row>
    <row r="29" spans="1:15" ht="51.75" customHeight="1" x14ac:dyDescent="0.15">
      <c r="A29" s="8">
        <v>19</v>
      </c>
      <c r="B29" s="21"/>
      <c r="C29" s="9"/>
      <c r="D29" s="9"/>
      <c r="E29" s="9"/>
      <c r="F29" s="9"/>
      <c r="G29" s="8"/>
      <c r="H29" s="8"/>
      <c r="I29" s="8"/>
      <c r="J29" s="8"/>
      <c r="K29" s="10">
        <f t="shared" si="8"/>
        <v>0</v>
      </c>
      <c r="L29" s="10">
        <f t="shared" si="9"/>
        <v>0</v>
      </c>
      <c r="M29" s="11">
        <f t="shared" si="10"/>
        <v>0</v>
      </c>
      <c r="N29" s="6" t="b">
        <f t="shared" si="11"/>
        <v>0</v>
      </c>
      <c r="O29" s="6">
        <f t="shared" si="12"/>
        <v>0</v>
      </c>
    </row>
    <row r="30" spans="1:15" ht="51.75" customHeight="1" x14ac:dyDescent="0.15">
      <c r="A30" s="8">
        <v>20</v>
      </c>
      <c r="B30" s="21"/>
      <c r="C30" s="9"/>
      <c r="D30" s="9"/>
      <c r="E30" s="9"/>
      <c r="F30" s="9"/>
      <c r="G30" s="8"/>
      <c r="H30" s="8"/>
      <c r="I30" s="8"/>
      <c r="J30" s="8"/>
      <c r="K30" s="10">
        <f t="shared" si="8"/>
        <v>0</v>
      </c>
      <c r="L30" s="10">
        <f t="shared" si="9"/>
        <v>0</v>
      </c>
      <c r="M30" s="11">
        <f t="shared" si="10"/>
        <v>0</v>
      </c>
      <c r="N30" s="6" t="b">
        <f t="shared" si="11"/>
        <v>0</v>
      </c>
      <c r="O30" s="6">
        <f t="shared" si="12"/>
        <v>0</v>
      </c>
    </row>
    <row r="31" spans="1:15" ht="51.75" customHeight="1" x14ac:dyDescent="0.15">
      <c r="A31" s="8">
        <v>21</v>
      </c>
      <c r="B31" s="21"/>
      <c r="C31" s="9"/>
      <c r="D31" s="9"/>
      <c r="E31" s="9"/>
      <c r="F31" s="9"/>
      <c r="G31" s="8"/>
      <c r="H31" s="8"/>
      <c r="I31" s="8"/>
      <c r="J31" s="8"/>
      <c r="K31" s="10">
        <f t="shared" si="8"/>
        <v>0</v>
      </c>
      <c r="L31" s="10">
        <f t="shared" si="9"/>
        <v>0</v>
      </c>
      <c r="M31" s="11">
        <f t="shared" si="10"/>
        <v>0</v>
      </c>
      <c r="N31" s="6" t="b">
        <f t="shared" si="11"/>
        <v>0</v>
      </c>
      <c r="O31" s="6">
        <f t="shared" si="12"/>
        <v>0</v>
      </c>
    </row>
    <row r="32" spans="1:15" ht="51.75" customHeight="1" x14ac:dyDescent="0.15">
      <c r="A32" s="8">
        <v>22</v>
      </c>
      <c r="B32" s="21"/>
      <c r="C32" s="9"/>
      <c r="D32" s="9"/>
      <c r="E32" s="9"/>
      <c r="F32" s="9"/>
      <c r="G32" s="8"/>
      <c r="H32" s="8"/>
      <c r="I32" s="8"/>
      <c r="J32" s="8"/>
      <c r="K32" s="10">
        <f t="shared" ref="K32:K50" si="13">IF(G32="게재불가", 0, IF(G32="심사중", 0, IF(H32="국제학술지", 200, IF(H32="국내학술지", 100, IF(H32="국제학술발표", 70, IF(H32="국내학술발표", 35, 0))))))</f>
        <v>0</v>
      </c>
      <c r="L32" s="10">
        <f t="shared" ref="L32:L50" si="14">IF(N32&lt;&gt;FALSE, CONCATENATE(K32,"*",N32,"=",K32*N32),0)</f>
        <v>0</v>
      </c>
      <c r="M32" s="11">
        <f t="shared" ref="M32:M50" si="15">IF(I32="Y", O32, 0)</f>
        <v>0</v>
      </c>
      <c r="N32" s="6" t="b">
        <f t="shared" ref="N32:N50" si="16">IF(J32=1,1,(IF(J32=2,0.8,(IF(J32=3,0.5,IF(J32=4,0.4,IF(J32&gt;4,0.3)))))))</f>
        <v>0</v>
      </c>
      <c r="O32" s="6">
        <f t="shared" ref="O32:O50" si="17">K32*N32</f>
        <v>0</v>
      </c>
    </row>
    <row r="33" spans="1:15" ht="51.75" customHeight="1" x14ac:dyDescent="0.15">
      <c r="A33" s="8">
        <v>23</v>
      </c>
      <c r="B33" s="21"/>
      <c r="C33" s="9"/>
      <c r="D33" s="9"/>
      <c r="E33" s="9"/>
      <c r="F33" s="9"/>
      <c r="G33" s="8"/>
      <c r="H33" s="8"/>
      <c r="I33" s="8"/>
      <c r="J33" s="8"/>
      <c r="K33" s="10">
        <f t="shared" si="13"/>
        <v>0</v>
      </c>
      <c r="L33" s="10">
        <f t="shared" si="14"/>
        <v>0</v>
      </c>
      <c r="M33" s="11">
        <f t="shared" si="15"/>
        <v>0</v>
      </c>
      <c r="N33" s="6" t="b">
        <f t="shared" si="16"/>
        <v>0</v>
      </c>
      <c r="O33" s="6">
        <f t="shared" si="17"/>
        <v>0</v>
      </c>
    </row>
    <row r="34" spans="1:15" ht="51.75" customHeight="1" x14ac:dyDescent="0.15">
      <c r="A34" s="8">
        <v>24</v>
      </c>
      <c r="B34" s="21"/>
      <c r="C34" s="9"/>
      <c r="D34" s="9"/>
      <c r="E34" s="9"/>
      <c r="F34" s="9"/>
      <c r="G34" s="8"/>
      <c r="H34" s="8"/>
      <c r="I34" s="8"/>
      <c r="J34" s="8"/>
      <c r="K34" s="10">
        <f t="shared" si="13"/>
        <v>0</v>
      </c>
      <c r="L34" s="10">
        <f t="shared" si="14"/>
        <v>0</v>
      </c>
      <c r="M34" s="11">
        <f t="shared" si="15"/>
        <v>0</v>
      </c>
      <c r="N34" s="6" t="b">
        <f t="shared" si="16"/>
        <v>0</v>
      </c>
      <c r="O34" s="6">
        <f t="shared" si="17"/>
        <v>0</v>
      </c>
    </row>
    <row r="35" spans="1:15" ht="51.75" customHeight="1" x14ac:dyDescent="0.15">
      <c r="A35" s="8">
        <v>25</v>
      </c>
      <c r="B35" s="21"/>
      <c r="C35" s="9"/>
      <c r="D35" s="9"/>
      <c r="E35" s="9"/>
      <c r="F35" s="9"/>
      <c r="G35" s="8"/>
      <c r="H35" s="8"/>
      <c r="I35" s="8"/>
      <c r="J35" s="8"/>
      <c r="K35" s="10">
        <f t="shared" si="13"/>
        <v>0</v>
      </c>
      <c r="L35" s="10">
        <f t="shared" si="14"/>
        <v>0</v>
      </c>
      <c r="M35" s="11">
        <f t="shared" si="15"/>
        <v>0</v>
      </c>
      <c r="N35" s="6" t="b">
        <f t="shared" si="16"/>
        <v>0</v>
      </c>
      <c r="O35" s="6">
        <f t="shared" si="17"/>
        <v>0</v>
      </c>
    </row>
    <row r="36" spans="1:15" ht="51.75" customHeight="1" x14ac:dyDescent="0.15">
      <c r="A36" s="8">
        <v>26</v>
      </c>
      <c r="B36" s="21"/>
      <c r="C36" s="9"/>
      <c r="D36" s="9"/>
      <c r="E36" s="9"/>
      <c r="F36" s="9"/>
      <c r="G36" s="8"/>
      <c r="H36" s="8"/>
      <c r="I36" s="8"/>
      <c r="J36" s="8"/>
      <c r="K36" s="10">
        <f t="shared" si="13"/>
        <v>0</v>
      </c>
      <c r="L36" s="10">
        <f t="shared" si="14"/>
        <v>0</v>
      </c>
      <c r="M36" s="11">
        <f t="shared" si="15"/>
        <v>0</v>
      </c>
      <c r="N36" s="6" t="b">
        <f t="shared" si="16"/>
        <v>0</v>
      </c>
      <c r="O36" s="6">
        <f t="shared" si="17"/>
        <v>0</v>
      </c>
    </row>
    <row r="37" spans="1:15" ht="51.75" customHeight="1" x14ac:dyDescent="0.15">
      <c r="A37" s="8">
        <v>27</v>
      </c>
      <c r="B37" s="21"/>
      <c r="C37" s="9"/>
      <c r="D37" s="9"/>
      <c r="E37" s="9"/>
      <c r="F37" s="9"/>
      <c r="G37" s="8"/>
      <c r="H37" s="8"/>
      <c r="I37" s="8"/>
      <c r="J37" s="8"/>
      <c r="K37" s="10">
        <f t="shared" si="13"/>
        <v>0</v>
      </c>
      <c r="L37" s="10">
        <f t="shared" si="14"/>
        <v>0</v>
      </c>
      <c r="M37" s="11">
        <f t="shared" si="15"/>
        <v>0</v>
      </c>
      <c r="N37" s="6" t="b">
        <f t="shared" si="16"/>
        <v>0</v>
      </c>
      <c r="O37" s="6">
        <f t="shared" si="17"/>
        <v>0</v>
      </c>
    </row>
    <row r="38" spans="1:15" ht="51.75" customHeight="1" x14ac:dyDescent="0.15">
      <c r="A38" s="8">
        <v>28</v>
      </c>
      <c r="B38" s="21"/>
      <c r="C38" s="9"/>
      <c r="D38" s="9"/>
      <c r="E38" s="9"/>
      <c r="F38" s="9"/>
      <c r="G38" s="8"/>
      <c r="H38" s="8"/>
      <c r="I38" s="8"/>
      <c r="J38" s="8"/>
      <c r="K38" s="10">
        <f t="shared" si="13"/>
        <v>0</v>
      </c>
      <c r="L38" s="10">
        <f t="shared" si="14"/>
        <v>0</v>
      </c>
      <c r="M38" s="11">
        <f t="shared" si="15"/>
        <v>0</v>
      </c>
      <c r="N38" s="6" t="b">
        <f t="shared" si="16"/>
        <v>0</v>
      </c>
      <c r="O38" s="6">
        <f t="shared" si="17"/>
        <v>0</v>
      </c>
    </row>
    <row r="39" spans="1:15" ht="51.75" customHeight="1" x14ac:dyDescent="0.15">
      <c r="A39" s="8">
        <v>29</v>
      </c>
      <c r="B39" s="21"/>
      <c r="C39" s="9"/>
      <c r="D39" s="9"/>
      <c r="E39" s="9"/>
      <c r="F39" s="9"/>
      <c r="G39" s="8"/>
      <c r="H39" s="8"/>
      <c r="I39" s="8"/>
      <c r="J39" s="8"/>
      <c r="K39" s="10">
        <f t="shared" si="13"/>
        <v>0</v>
      </c>
      <c r="L39" s="10">
        <f t="shared" si="14"/>
        <v>0</v>
      </c>
      <c r="M39" s="11">
        <f t="shared" si="15"/>
        <v>0</v>
      </c>
      <c r="N39" s="6" t="b">
        <f t="shared" si="16"/>
        <v>0</v>
      </c>
      <c r="O39" s="6">
        <f t="shared" si="17"/>
        <v>0</v>
      </c>
    </row>
    <row r="40" spans="1:15" ht="51.75" customHeight="1" x14ac:dyDescent="0.15">
      <c r="A40" s="8">
        <v>30</v>
      </c>
      <c r="B40" s="21"/>
      <c r="C40" s="9"/>
      <c r="D40" s="9"/>
      <c r="E40" s="9"/>
      <c r="F40" s="9"/>
      <c r="G40" s="8"/>
      <c r="H40" s="8"/>
      <c r="I40" s="8"/>
      <c r="J40" s="8"/>
      <c r="K40" s="10">
        <f t="shared" si="13"/>
        <v>0</v>
      </c>
      <c r="L40" s="10">
        <f t="shared" si="14"/>
        <v>0</v>
      </c>
      <c r="M40" s="11">
        <f t="shared" si="15"/>
        <v>0</v>
      </c>
      <c r="N40" s="6" t="b">
        <f t="shared" si="16"/>
        <v>0</v>
      </c>
      <c r="O40" s="6">
        <f t="shared" si="17"/>
        <v>0</v>
      </c>
    </row>
    <row r="41" spans="1:15" ht="51.75" customHeight="1" x14ac:dyDescent="0.15">
      <c r="A41" s="8">
        <v>31</v>
      </c>
      <c r="B41" s="21"/>
      <c r="C41" s="9"/>
      <c r="D41" s="9"/>
      <c r="E41" s="9"/>
      <c r="F41" s="9"/>
      <c r="G41" s="8"/>
      <c r="H41" s="8"/>
      <c r="I41" s="8"/>
      <c r="J41" s="8"/>
      <c r="K41" s="10">
        <f t="shared" si="13"/>
        <v>0</v>
      </c>
      <c r="L41" s="10">
        <f t="shared" si="14"/>
        <v>0</v>
      </c>
      <c r="M41" s="11">
        <f t="shared" si="15"/>
        <v>0</v>
      </c>
      <c r="N41" s="6" t="b">
        <f t="shared" si="16"/>
        <v>0</v>
      </c>
      <c r="O41" s="6">
        <f t="shared" si="17"/>
        <v>0</v>
      </c>
    </row>
    <row r="42" spans="1:15" ht="51.75" customHeight="1" x14ac:dyDescent="0.15">
      <c r="A42" s="8">
        <v>32</v>
      </c>
      <c r="B42" s="21"/>
      <c r="C42" s="9"/>
      <c r="D42" s="9"/>
      <c r="E42" s="9"/>
      <c r="F42" s="9"/>
      <c r="G42" s="8"/>
      <c r="H42" s="8"/>
      <c r="I42" s="8"/>
      <c r="J42" s="8"/>
      <c r="K42" s="10">
        <f t="shared" si="13"/>
        <v>0</v>
      </c>
      <c r="L42" s="10">
        <f t="shared" si="14"/>
        <v>0</v>
      </c>
      <c r="M42" s="11">
        <f t="shared" si="15"/>
        <v>0</v>
      </c>
      <c r="N42" s="6" t="b">
        <f t="shared" si="16"/>
        <v>0</v>
      </c>
      <c r="O42" s="6">
        <f t="shared" si="17"/>
        <v>0</v>
      </c>
    </row>
    <row r="43" spans="1:15" ht="51.75" customHeight="1" x14ac:dyDescent="0.15">
      <c r="A43" s="8">
        <v>33</v>
      </c>
      <c r="B43" s="21"/>
      <c r="C43" s="9"/>
      <c r="D43" s="9"/>
      <c r="E43" s="9"/>
      <c r="F43" s="9"/>
      <c r="G43" s="8"/>
      <c r="H43" s="8"/>
      <c r="I43" s="8"/>
      <c r="J43" s="8"/>
      <c r="K43" s="10">
        <f t="shared" si="13"/>
        <v>0</v>
      </c>
      <c r="L43" s="10">
        <f t="shared" si="14"/>
        <v>0</v>
      </c>
      <c r="M43" s="11">
        <f t="shared" si="15"/>
        <v>0</v>
      </c>
      <c r="N43" s="6" t="b">
        <f t="shared" si="16"/>
        <v>0</v>
      </c>
      <c r="O43" s="6">
        <f t="shared" si="17"/>
        <v>0</v>
      </c>
    </row>
    <row r="44" spans="1:15" ht="51.75" customHeight="1" x14ac:dyDescent="0.15">
      <c r="A44" s="8">
        <v>34</v>
      </c>
      <c r="B44" s="21"/>
      <c r="C44" s="9"/>
      <c r="D44" s="9"/>
      <c r="E44" s="9"/>
      <c r="F44" s="9"/>
      <c r="G44" s="8"/>
      <c r="H44" s="8"/>
      <c r="I44" s="8"/>
      <c r="J44" s="8"/>
      <c r="K44" s="10">
        <f t="shared" si="13"/>
        <v>0</v>
      </c>
      <c r="L44" s="10">
        <f t="shared" si="14"/>
        <v>0</v>
      </c>
      <c r="M44" s="11">
        <f t="shared" si="15"/>
        <v>0</v>
      </c>
      <c r="N44" s="6" t="b">
        <f t="shared" si="16"/>
        <v>0</v>
      </c>
      <c r="O44" s="6">
        <f t="shared" si="17"/>
        <v>0</v>
      </c>
    </row>
    <row r="45" spans="1:15" ht="51.75" customHeight="1" x14ac:dyDescent="0.15">
      <c r="A45" s="8">
        <v>35</v>
      </c>
      <c r="B45" s="21"/>
      <c r="C45" s="9"/>
      <c r="D45" s="9"/>
      <c r="E45" s="9"/>
      <c r="F45" s="9"/>
      <c r="G45" s="8"/>
      <c r="H45" s="8"/>
      <c r="I45" s="8"/>
      <c r="J45" s="8"/>
      <c r="K45" s="10">
        <f t="shared" si="13"/>
        <v>0</v>
      </c>
      <c r="L45" s="10">
        <f t="shared" si="14"/>
        <v>0</v>
      </c>
      <c r="M45" s="11">
        <f t="shared" si="15"/>
        <v>0</v>
      </c>
      <c r="N45" s="6" t="b">
        <f t="shared" si="16"/>
        <v>0</v>
      </c>
      <c r="O45" s="6">
        <f t="shared" si="17"/>
        <v>0</v>
      </c>
    </row>
    <row r="46" spans="1:15" ht="51.75" customHeight="1" x14ac:dyDescent="0.15">
      <c r="A46" s="8">
        <v>36</v>
      </c>
      <c r="B46" s="21"/>
      <c r="C46" s="9"/>
      <c r="D46" s="9"/>
      <c r="E46" s="9"/>
      <c r="F46" s="9"/>
      <c r="G46" s="8"/>
      <c r="H46" s="8"/>
      <c r="I46" s="8"/>
      <c r="J46" s="8"/>
      <c r="K46" s="10">
        <f t="shared" si="13"/>
        <v>0</v>
      </c>
      <c r="L46" s="10">
        <f t="shared" si="14"/>
        <v>0</v>
      </c>
      <c r="M46" s="11">
        <f t="shared" si="15"/>
        <v>0</v>
      </c>
      <c r="N46" s="6" t="b">
        <f t="shared" si="16"/>
        <v>0</v>
      </c>
      <c r="O46" s="6">
        <f t="shared" si="17"/>
        <v>0</v>
      </c>
    </row>
    <row r="47" spans="1:15" ht="51.75" customHeight="1" x14ac:dyDescent="0.15">
      <c r="A47" s="8">
        <v>37</v>
      </c>
      <c r="B47" s="21"/>
      <c r="C47" s="9"/>
      <c r="D47" s="9"/>
      <c r="E47" s="9"/>
      <c r="F47" s="9"/>
      <c r="G47" s="8"/>
      <c r="H47" s="8"/>
      <c r="I47" s="8"/>
      <c r="J47" s="8"/>
      <c r="K47" s="10">
        <f t="shared" si="13"/>
        <v>0</v>
      </c>
      <c r="L47" s="10">
        <f t="shared" si="14"/>
        <v>0</v>
      </c>
      <c r="M47" s="11">
        <f t="shared" si="15"/>
        <v>0</v>
      </c>
      <c r="N47" s="6" t="b">
        <f t="shared" si="16"/>
        <v>0</v>
      </c>
      <c r="O47" s="6">
        <f t="shared" si="17"/>
        <v>0</v>
      </c>
    </row>
    <row r="48" spans="1:15" ht="51.75" customHeight="1" x14ac:dyDescent="0.15">
      <c r="A48" s="8">
        <v>38</v>
      </c>
      <c r="B48" s="21"/>
      <c r="C48" s="9"/>
      <c r="D48" s="9"/>
      <c r="E48" s="9"/>
      <c r="F48" s="9"/>
      <c r="G48" s="8"/>
      <c r="H48" s="8"/>
      <c r="I48" s="8"/>
      <c r="J48" s="8"/>
      <c r="K48" s="10">
        <f t="shared" si="13"/>
        <v>0</v>
      </c>
      <c r="L48" s="10">
        <f t="shared" si="14"/>
        <v>0</v>
      </c>
      <c r="M48" s="11">
        <f t="shared" si="15"/>
        <v>0</v>
      </c>
      <c r="N48" s="6" t="b">
        <f t="shared" si="16"/>
        <v>0</v>
      </c>
      <c r="O48" s="6">
        <f t="shared" si="17"/>
        <v>0</v>
      </c>
    </row>
    <row r="49" spans="1:15" ht="51.75" customHeight="1" x14ac:dyDescent="0.15">
      <c r="A49" s="8">
        <v>39</v>
      </c>
      <c r="B49" s="21"/>
      <c r="C49" s="9"/>
      <c r="D49" s="9"/>
      <c r="E49" s="9"/>
      <c r="F49" s="9"/>
      <c r="G49" s="8"/>
      <c r="H49" s="8"/>
      <c r="I49" s="8"/>
      <c r="J49" s="8"/>
      <c r="K49" s="10">
        <f t="shared" si="13"/>
        <v>0</v>
      </c>
      <c r="L49" s="10">
        <f t="shared" si="14"/>
        <v>0</v>
      </c>
      <c r="M49" s="11">
        <f t="shared" si="15"/>
        <v>0</v>
      </c>
      <c r="N49" s="6" t="b">
        <f t="shared" si="16"/>
        <v>0</v>
      </c>
      <c r="O49" s="6">
        <f t="shared" si="17"/>
        <v>0</v>
      </c>
    </row>
    <row r="50" spans="1:15" ht="51.75" customHeight="1" x14ac:dyDescent="0.15">
      <c r="A50" s="8">
        <v>40</v>
      </c>
      <c r="B50" s="21"/>
      <c r="C50" s="9"/>
      <c r="D50" s="9"/>
      <c r="E50" s="9"/>
      <c r="F50" s="9"/>
      <c r="G50" s="8"/>
      <c r="H50" s="8"/>
      <c r="I50" s="8"/>
      <c r="J50" s="8"/>
      <c r="K50" s="10">
        <f t="shared" si="13"/>
        <v>0</v>
      </c>
      <c r="L50" s="10">
        <f t="shared" si="14"/>
        <v>0</v>
      </c>
      <c r="M50" s="11">
        <f t="shared" si="15"/>
        <v>0</v>
      </c>
      <c r="N50" s="6" t="b">
        <f t="shared" si="16"/>
        <v>0</v>
      </c>
      <c r="O50" s="6">
        <f t="shared" si="17"/>
        <v>0</v>
      </c>
    </row>
    <row r="51" spans="1:15" ht="51.75" customHeight="1" x14ac:dyDescent="0.15">
      <c r="A51" s="8">
        <v>41</v>
      </c>
      <c r="B51" s="21"/>
      <c r="C51" s="9"/>
      <c r="D51" s="9"/>
      <c r="E51" s="9"/>
      <c r="F51" s="9"/>
      <c r="G51" s="8"/>
      <c r="H51" s="8"/>
      <c r="I51" s="8"/>
      <c r="J51" s="8"/>
      <c r="K51" s="10">
        <f t="shared" ref="K51:K75" si="18">IF(G51="게재불가", 0, IF(G51="심사중", 0, IF(H51="국제학술지", 200, IF(H51="국내학술지", 100, IF(H51="국제학술발표", 70, IF(H51="국내학술발표", 35, 0))))))</f>
        <v>0</v>
      </c>
      <c r="L51" s="10">
        <f t="shared" ref="L51:L75" si="19">IF(N51&lt;&gt;FALSE, CONCATENATE(K51,"*",N51,"=",K51*N51),0)</f>
        <v>0</v>
      </c>
      <c r="M51" s="11">
        <f t="shared" ref="M51:M75" si="20">IF(I51="Y", O51, 0)</f>
        <v>0</v>
      </c>
      <c r="N51" s="6" t="b">
        <f t="shared" ref="N51:N75" si="21">IF(J51=1,1,(IF(J51=2,0.8,(IF(J51=3,0.5,IF(J51=4,0.4,IF(J51&gt;4,0.3)))))))</f>
        <v>0</v>
      </c>
      <c r="O51" s="6">
        <f t="shared" ref="O51:O75" si="22">K51*N51</f>
        <v>0</v>
      </c>
    </row>
    <row r="52" spans="1:15" ht="51.75" customHeight="1" x14ac:dyDescent="0.15">
      <c r="A52" s="8">
        <v>42</v>
      </c>
      <c r="B52" s="21"/>
      <c r="C52" s="9"/>
      <c r="D52" s="9"/>
      <c r="E52" s="9"/>
      <c r="F52" s="9"/>
      <c r="G52" s="8"/>
      <c r="H52" s="8"/>
      <c r="I52" s="8"/>
      <c r="J52" s="8"/>
      <c r="K52" s="10">
        <f t="shared" si="18"/>
        <v>0</v>
      </c>
      <c r="L52" s="10">
        <f t="shared" si="19"/>
        <v>0</v>
      </c>
      <c r="M52" s="11">
        <f t="shared" si="20"/>
        <v>0</v>
      </c>
      <c r="N52" s="6" t="b">
        <f t="shared" si="21"/>
        <v>0</v>
      </c>
      <c r="O52" s="6">
        <f t="shared" si="22"/>
        <v>0</v>
      </c>
    </row>
    <row r="53" spans="1:15" ht="51.75" customHeight="1" x14ac:dyDescent="0.15">
      <c r="A53" s="8">
        <v>43</v>
      </c>
      <c r="B53" s="21"/>
      <c r="C53" s="9"/>
      <c r="D53" s="9"/>
      <c r="E53" s="9"/>
      <c r="F53" s="9"/>
      <c r="G53" s="8"/>
      <c r="H53" s="8"/>
      <c r="I53" s="8"/>
      <c r="J53" s="8"/>
      <c r="K53" s="10">
        <f t="shared" si="18"/>
        <v>0</v>
      </c>
      <c r="L53" s="10">
        <f t="shared" si="19"/>
        <v>0</v>
      </c>
      <c r="M53" s="11">
        <f t="shared" si="20"/>
        <v>0</v>
      </c>
      <c r="N53" s="6" t="b">
        <f t="shared" si="21"/>
        <v>0</v>
      </c>
      <c r="O53" s="6">
        <f t="shared" si="22"/>
        <v>0</v>
      </c>
    </row>
    <row r="54" spans="1:15" ht="51.75" customHeight="1" x14ac:dyDescent="0.15">
      <c r="A54" s="8">
        <v>44</v>
      </c>
      <c r="B54" s="21"/>
      <c r="C54" s="9"/>
      <c r="D54" s="9"/>
      <c r="E54" s="9"/>
      <c r="F54" s="9"/>
      <c r="G54" s="8"/>
      <c r="H54" s="8"/>
      <c r="I54" s="8"/>
      <c r="J54" s="8"/>
      <c r="K54" s="10">
        <f t="shared" si="18"/>
        <v>0</v>
      </c>
      <c r="L54" s="10">
        <f t="shared" si="19"/>
        <v>0</v>
      </c>
      <c r="M54" s="11">
        <f t="shared" si="20"/>
        <v>0</v>
      </c>
      <c r="N54" s="6" t="b">
        <f t="shared" si="21"/>
        <v>0</v>
      </c>
      <c r="O54" s="6">
        <f t="shared" si="22"/>
        <v>0</v>
      </c>
    </row>
    <row r="55" spans="1:15" ht="51.75" customHeight="1" x14ac:dyDescent="0.15">
      <c r="A55" s="8">
        <v>45</v>
      </c>
      <c r="B55" s="21"/>
      <c r="C55" s="9"/>
      <c r="D55" s="9"/>
      <c r="E55" s="9"/>
      <c r="F55" s="9"/>
      <c r="G55" s="8"/>
      <c r="H55" s="8"/>
      <c r="I55" s="8"/>
      <c r="J55" s="8"/>
      <c r="K55" s="10">
        <f t="shared" si="18"/>
        <v>0</v>
      </c>
      <c r="L55" s="10">
        <f t="shared" si="19"/>
        <v>0</v>
      </c>
      <c r="M55" s="11">
        <f t="shared" si="20"/>
        <v>0</v>
      </c>
      <c r="N55" s="6" t="b">
        <f t="shared" si="21"/>
        <v>0</v>
      </c>
      <c r="O55" s="6">
        <f t="shared" si="22"/>
        <v>0</v>
      </c>
    </row>
    <row r="56" spans="1:15" ht="51.75" customHeight="1" x14ac:dyDescent="0.15">
      <c r="A56" s="8">
        <v>46</v>
      </c>
      <c r="B56" s="21"/>
      <c r="C56" s="9"/>
      <c r="D56" s="9"/>
      <c r="E56" s="9"/>
      <c r="F56" s="9"/>
      <c r="G56" s="8"/>
      <c r="H56" s="8"/>
      <c r="I56" s="8"/>
      <c r="J56" s="8"/>
      <c r="K56" s="10">
        <f t="shared" si="18"/>
        <v>0</v>
      </c>
      <c r="L56" s="10">
        <f t="shared" si="19"/>
        <v>0</v>
      </c>
      <c r="M56" s="11">
        <f t="shared" si="20"/>
        <v>0</v>
      </c>
      <c r="N56" s="6" t="b">
        <f t="shared" si="21"/>
        <v>0</v>
      </c>
      <c r="O56" s="6">
        <f t="shared" si="22"/>
        <v>0</v>
      </c>
    </row>
    <row r="57" spans="1:15" ht="51.75" customHeight="1" x14ac:dyDescent="0.15">
      <c r="A57" s="8">
        <v>47</v>
      </c>
      <c r="B57" s="21"/>
      <c r="C57" s="9"/>
      <c r="D57" s="9"/>
      <c r="E57" s="9"/>
      <c r="F57" s="9"/>
      <c r="G57" s="8"/>
      <c r="H57" s="8"/>
      <c r="I57" s="8"/>
      <c r="J57" s="8"/>
      <c r="K57" s="10">
        <f t="shared" si="18"/>
        <v>0</v>
      </c>
      <c r="L57" s="10">
        <f t="shared" si="19"/>
        <v>0</v>
      </c>
      <c r="M57" s="11">
        <f t="shared" si="20"/>
        <v>0</v>
      </c>
      <c r="N57" s="6" t="b">
        <f t="shared" si="21"/>
        <v>0</v>
      </c>
      <c r="O57" s="6">
        <f t="shared" si="22"/>
        <v>0</v>
      </c>
    </row>
    <row r="58" spans="1:15" ht="51.75" customHeight="1" x14ac:dyDescent="0.15">
      <c r="A58" s="8">
        <v>48</v>
      </c>
      <c r="B58" s="21"/>
      <c r="C58" s="9"/>
      <c r="D58" s="9"/>
      <c r="E58" s="9"/>
      <c r="F58" s="9"/>
      <c r="G58" s="8"/>
      <c r="H58" s="8"/>
      <c r="I58" s="8"/>
      <c r="J58" s="8"/>
      <c r="K58" s="10">
        <f t="shared" si="18"/>
        <v>0</v>
      </c>
      <c r="L58" s="10">
        <f t="shared" si="19"/>
        <v>0</v>
      </c>
      <c r="M58" s="11">
        <f t="shared" si="20"/>
        <v>0</v>
      </c>
      <c r="N58" s="6" t="b">
        <f t="shared" si="21"/>
        <v>0</v>
      </c>
      <c r="O58" s="6">
        <f t="shared" si="22"/>
        <v>0</v>
      </c>
    </row>
    <row r="59" spans="1:15" ht="51.75" customHeight="1" x14ac:dyDescent="0.15">
      <c r="A59" s="8">
        <v>49</v>
      </c>
      <c r="B59" s="21"/>
      <c r="C59" s="9"/>
      <c r="D59" s="9"/>
      <c r="E59" s="9"/>
      <c r="F59" s="9"/>
      <c r="G59" s="8"/>
      <c r="H59" s="8"/>
      <c r="I59" s="8"/>
      <c r="J59" s="8"/>
      <c r="K59" s="10">
        <f t="shared" si="18"/>
        <v>0</v>
      </c>
      <c r="L59" s="10">
        <f t="shared" si="19"/>
        <v>0</v>
      </c>
      <c r="M59" s="11">
        <f t="shared" si="20"/>
        <v>0</v>
      </c>
      <c r="N59" s="6" t="b">
        <f t="shared" si="21"/>
        <v>0</v>
      </c>
      <c r="O59" s="6">
        <f t="shared" si="22"/>
        <v>0</v>
      </c>
    </row>
    <row r="60" spans="1:15" ht="51.75" customHeight="1" x14ac:dyDescent="0.15">
      <c r="A60" s="8">
        <v>50</v>
      </c>
      <c r="B60" s="21"/>
      <c r="C60" s="9"/>
      <c r="D60" s="9"/>
      <c r="E60" s="9"/>
      <c r="F60" s="9"/>
      <c r="G60" s="8"/>
      <c r="H60" s="8"/>
      <c r="I60" s="8"/>
      <c r="J60" s="8"/>
      <c r="K60" s="10">
        <f t="shared" si="18"/>
        <v>0</v>
      </c>
      <c r="L60" s="10">
        <f t="shared" si="19"/>
        <v>0</v>
      </c>
      <c r="M60" s="11">
        <f t="shared" si="20"/>
        <v>0</v>
      </c>
      <c r="N60" s="6" t="b">
        <f t="shared" si="21"/>
        <v>0</v>
      </c>
      <c r="O60" s="6">
        <f t="shared" si="22"/>
        <v>0</v>
      </c>
    </row>
    <row r="61" spans="1:15" ht="51.75" customHeight="1" x14ac:dyDescent="0.15">
      <c r="A61" s="8">
        <v>51</v>
      </c>
      <c r="B61" s="21"/>
      <c r="C61" s="9"/>
      <c r="D61" s="9"/>
      <c r="E61" s="9"/>
      <c r="F61" s="9"/>
      <c r="G61" s="8"/>
      <c r="H61" s="8"/>
      <c r="I61" s="8"/>
      <c r="J61" s="8"/>
      <c r="K61" s="10">
        <f t="shared" si="18"/>
        <v>0</v>
      </c>
      <c r="L61" s="10">
        <f t="shared" si="19"/>
        <v>0</v>
      </c>
      <c r="M61" s="11">
        <f t="shared" si="20"/>
        <v>0</v>
      </c>
      <c r="N61" s="6" t="b">
        <f t="shared" si="21"/>
        <v>0</v>
      </c>
      <c r="O61" s="6">
        <f t="shared" si="22"/>
        <v>0</v>
      </c>
    </row>
    <row r="62" spans="1:15" ht="51.75" customHeight="1" x14ac:dyDescent="0.15">
      <c r="A62" s="8">
        <v>52</v>
      </c>
      <c r="B62" s="21"/>
      <c r="C62" s="9"/>
      <c r="D62" s="9"/>
      <c r="E62" s="9"/>
      <c r="F62" s="9"/>
      <c r="G62" s="8"/>
      <c r="H62" s="8"/>
      <c r="I62" s="8"/>
      <c r="J62" s="8"/>
      <c r="K62" s="10">
        <f t="shared" si="18"/>
        <v>0</v>
      </c>
      <c r="L62" s="10">
        <f t="shared" si="19"/>
        <v>0</v>
      </c>
      <c r="M62" s="11">
        <f t="shared" si="20"/>
        <v>0</v>
      </c>
      <c r="N62" s="6" t="b">
        <f t="shared" si="21"/>
        <v>0</v>
      </c>
      <c r="O62" s="6">
        <f t="shared" si="22"/>
        <v>0</v>
      </c>
    </row>
    <row r="63" spans="1:15" ht="51.75" customHeight="1" x14ac:dyDescent="0.15">
      <c r="A63" s="8">
        <v>53</v>
      </c>
      <c r="B63" s="21"/>
      <c r="C63" s="9"/>
      <c r="D63" s="9"/>
      <c r="E63" s="9"/>
      <c r="F63" s="9"/>
      <c r="G63" s="8"/>
      <c r="H63" s="8"/>
      <c r="I63" s="8"/>
      <c r="J63" s="8"/>
      <c r="K63" s="10">
        <f t="shared" si="18"/>
        <v>0</v>
      </c>
      <c r="L63" s="10">
        <f t="shared" si="19"/>
        <v>0</v>
      </c>
      <c r="M63" s="11">
        <f t="shared" si="20"/>
        <v>0</v>
      </c>
      <c r="N63" s="6" t="b">
        <f t="shared" si="21"/>
        <v>0</v>
      </c>
      <c r="O63" s="6">
        <f t="shared" si="22"/>
        <v>0</v>
      </c>
    </row>
    <row r="64" spans="1:15" ht="51.75" customHeight="1" x14ac:dyDescent="0.15">
      <c r="A64" s="8">
        <v>54</v>
      </c>
      <c r="B64" s="21"/>
      <c r="C64" s="9"/>
      <c r="D64" s="9"/>
      <c r="E64" s="9"/>
      <c r="F64" s="9"/>
      <c r="G64" s="8"/>
      <c r="H64" s="8"/>
      <c r="I64" s="8"/>
      <c r="J64" s="8"/>
      <c r="K64" s="10">
        <f t="shared" si="18"/>
        <v>0</v>
      </c>
      <c r="L64" s="10">
        <f t="shared" si="19"/>
        <v>0</v>
      </c>
      <c r="M64" s="11">
        <f t="shared" si="20"/>
        <v>0</v>
      </c>
      <c r="N64" s="6" t="b">
        <f t="shared" si="21"/>
        <v>0</v>
      </c>
      <c r="O64" s="6">
        <f t="shared" si="22"/>
        <v>0</v>
      </c>
    </row>
    <row r="65" spans="1:15" ht="51.75" customHeight="1" x14ac:dyDescent="0.15">
      <c r="A65" s="8">
        <v>55</v>
      </c>
      <c r="B65" s="21"/>
      <c r="C65" s="9"/>
      <c r="D65" s="9"/>
      <c r="E65" s="9"/>
      <c r="F65" s="9"/>
      <c r="G65" s="8"/>
      <c r="H65" s="8"/>
      <c r="I65" s="8"/>
      <c r="J65" s="8"/>
      <c r="K65" s="10">
        <f t="shared" si="18"/>
        <v>0</v>
      </c>
      <c r="L65" s="10">
        <f t="shared" si="19"/>
        <v>0</v>
      </c>
      <c r="M65" s="11">
        <f t="shared" si="20"/>
        <v>0</v>
      </c>
      <c r="N65" s="6" t="b">
        <f t="shared" si="21"/>
        <v>0</v>
      </c>
      <c r="O65" s="6">
        <f t="shared" si="22"/>
        <v>0</v>
      </c>
    </row>
    <row r="66" spans="1:15" ht="51.75" customHeight="1" x14ac:dyDescent="0.15">
      <c r="A66" s="8">
        <v>56</v>
      </c>
      <c r="B66" s="21"/>
      <c r="C66" s="9"/>
      <c r="D66" s="9"/>
      <c r="E66" s="9"/>
      <c r="F66" s="9"/>
      <c r="G66" s="8"/>
      <c r="H66" s="8"/>
      <c r="I66" s="8"/>
      <c r="J66" s="8"/>
      <c r="K66" s="10">
        <f t="shared" si="18"/>
        <v>0</v>
      </c>
      <c r="L66" s="10">
        <f t="shared" si="19"/>
        <v>0</v>
      </c>
      <c r="M66" s="11">
        <f t="shared" si="20"/>
        <v>0</v>
      </c>
      <c r="N66" s="6" t="b">
        <f t="shared" si="21"/>
        <v>0</v>
      </c>
      <c r="O66" s="6">
        <f t="shared" si="22"/>
        <v>0</v>
      </c>
    </row>
    <row r="67" spans="1:15" ht="51.75" customHeight="1" x14ac:dyDescent="0.15">
      <c r="A67" s="8">
        <v>57</v>
      </c>
      <c r="B67" s="21"/>
      <c r="C67" s="9"/>
      <c r="D67" s="9"/>
      <c r="E67" s="9"/>
      <c r="F67" s="9"/>
      <c r="G67" s="8"/>
      <c r="H67" s="8"/>
      <c r="I67" s="8"/>
      <c r="J67" s="8"/>
      <c r="K67" s="10">
        <f t="shared" si="18"/>
        <v>0</v>
      </c>
      <c r="L67" s="10">
        <f t="shared" si="19"/>
        <v>0</v>
      </c>
      <c r="M67" s="11">
        <f t="shared" si="20"/>
        <v>0</v>
      </c>
      <c r="N67" s="6" t="b">
        <f t="shared" si="21"/>
        <v>0</v>
      </c>
      <c r="O67" s="6">
        <f t="shared" si="22"/>
        <v>0</v>
      </c>
    </row>
    <row r="68" spans="1:15" ht="51.75" customHeight="1" x14ac:dyDescent="0.15">
      <c r="A68" s="8">
        <v>58</v>
      </c>
      <c r="B68" s="21"/>
      <c r="C68" s="9"/>
      <c r="D68" s="9"/>
      <c r="E68" s="9"/>
      <c r="F68" s="9"/>
      <c r="G68" s="8"/>
      <c r="H68" s="8"/>
      <c r="I68" s="8"/>
      <c r="J68" s="8"/>
      <c r="K68" s="10">
        <f t="shared" si="18"/>
        <v>0</v>
      </c>
      <c r="L68" s="10">
        <f t="shared" si="19"/>
        <v>0</v>
      </c>
      <c r="M68" s="11">
        <f t="shared" si="20"/>
        <v>0</v>
      </c>
      <c r="N68" s="6" t="b">
        <f t="shared" si="21"/>
        <v>0</v>
      </c>
      <c r="O68" s="6">
        <f t="shared" si="22"/>
        <v>0</v>
      </c>
    </row>
    <row r="69" spans="1:15" ht="51.75" customHeight="1" x14ac:dyDescent="0.15">
      <c r="A69" s="8">
        <v>59</v>
      </c>
      <c r="B69" s="21"/>
      <c r="C69" s="9"/>
      <c r="D69" s="9"/>
      <c r="E69" s="9"/>
      <c r="F69" s="9"/>
      <c r="G69" s="8"/>
      <c r="H69" s="8"/>
      <c r="I69" s="8"/>
      <c r="J69" s="8"/>
      <c r="K69" s="10">
        <f t="shared" si="18"/>
        <v>0</v>
      </c>
      <c r="L69" s="10">
        <f t="shared" si="19"/>
        <v>0</v>
      </c>
      <c r="M69" s="11">
        <f t="shared" si="20"/>
        <v>0</v>
      </c>
      <c r="N69" s="6" t="b">
        <f t="shared" si="21"/>
        <v>0</v>
      </c>
      <c r="O69" s="6">
        <f t="shared" si="22"/>
        <v>0</v>
      </c>
    </row>
    <row r="70" spans="1:15" ht="51.75" customHeight="1" x14ac:dyDescent="0.15">
      <c r="A70" s="8">
        <v>60</v>
      </c>
      <c r="B70" s="21"/>
      <c r="C70" s="9"/>
      <c r="D70" s="9"/>
      <c r="E70" s="9"/>
      <c r="F70" s="9"/>
      <c r="G70" s="8"/>
      <c r="H70" s="8"/>
      <c r="I70" s="8"/>
      <c r="J70" s="8"/>
      <c r="K70" s="10">
        <f t="shared" si="18"/>
        <v>0</v>
      </c>
      <c r="L70" s="10">
        <f t="shared" si="19"/>
        <v>0</v>
      </c>
      <c r="M70" s="11">
        <f t="shared" si="20"/>
        <v>0</v>
      </c>
      <c r="N70" s="6" t="b">
        <f t="shared" si="21"/>
        <v>0</v>
      </c>
      <c r="O70" s="6">
        <f t="shared" si="22"/>
        <v>0</v>
      </c>
    </row>
    <row r="71" spans="1:15" ht="51.75" customHeight="1" x14ac:dyDescent="0.15">
      <c r="A71" s="8">
        <v>61</v>
      </c>
      <c r="B71" s="21"/>
      <c r="C71" s="9"/>
      <c r="D71" s="9"/>
      <c r="E71" s="9"/>
      <c r="F71" s="9"/>
      <c r="G71" s="8"/>
      <c r="H71" s="8"/>
      <c r="I71" s="8"/>
      <c r="J71" s="8"/>
      <c r="K71" s="10">
        <f t="shared" si="18"/>
        <v>0</v>
      </c>
      <c r="L71" s="10">
        <f t="shared" si="19"/>
        <v>0</v>
      </c>
      <c r="M71" s="11">
        <f t="shared" si="20"/>
        <v>0</v>
      </c>
      <c r="N71" s="6" t="b">
        <f t="shared" si="21"/>
        <v>0</v>
      </c>
      <c r="O71" s="6">
        <f t="shared" si="22"/>
        <v>0</v>
      </c>
    </row>
    <row r="72" spans="1:15" ht="51.75" customHeight="1" x14ac:dyDescent="0.15">
      <c r="A72" s="8">
        <v>62</v>
      </c>
      <c r="B72" s="21"/>
      <c r="C72" s="9"/>
      <c r="D72" s="9"/>
      <c r="E72" s="9"/>
      <c r="F72" s="9"/>
      <c r="G72" s="8"/>
      <c r="H72" s="8"/>
      <c r="I72" s="8"/>
      <c r="J72" s="8"/>
      <c r="K72" s="10">
        <f t="shared" si="18"/>
        <v>0</v>
      </c>
      <c r="L72" s="10">
        <f t="shared" si="19"/>
        <v>0</v>
      </c>
      <c r="M72" s="11">
        <f t="shared" si="20"/>
        <v>0</v>
      </c>
      <c r="N72" s="6" t="b">
        <f t="shared" si="21"/>
        <v>0</v>
      </c>
      <c r="O72" s="6">
        <f t="shared" si="22"/>
        <v>0</v>
      </c>
    </row>
    <row r="73" spans="1:15" ht="51.75" customHeight="1" x14ac:dyDescent="0.15">
      <c r="A73" s="8">
        <v>63</v>
      </c>
      <c r="B73" s="21"/>
      <c r="C73" s="9"/>
      <c r="D73" s="9"/>
      <c r="E73" s="9"/>
      <c r="F73" s="9"/>
      <c r="G73" s="8"/>
      <c r="H73" s="8"/>
      <c r="I73" s="8"/>
      <c r="J73" s="8"/>
      <c r="K73" s="10">
        <f t="shared" si="18"/>
        <v>0</v>
      </c>
      <c r="L73" s="10">
        <f t="shared" si="19"/>
        <v>0</v>
      </c>
      <c r="M73" s="11">
        <f t="shared" si="20"/>
        <v>0</v>
      </c>
      <c r="N73" s="6" t="b">
        <f t="shared" si="21"/>
        <v>0</v>
      </c>
      <c r="O73" s="6">
        <f t="shared" si="22"/>
        <v>0</v>
      </c>
    </row>
    <row r="74" spans="1:15" ht="51.75" customHeight="1" x14ac:dyDescent="0.15">
      <c r="A74" s="8">
        <v>64</v>
      </c>
      <c r="B74" s="21"/>
      <c r="C74" s="9"/>
      <c r="D74" s="9"/>
      <c r="E74" s="9"/>
      <c r="F74" s="9"/>
      <c r="G74" s="8"/>
      <c r="H74" s="8"/>
      <c r="I74" s="8"/>
      <c r="J74" s="8"/>
      <c r="K74" s="10">
        <f t="shared" si="18"/>
        <v>0</v>
      </c>
      <c r="L74" s="10">
        <f t="shared" si="19"/>
        <v>0</v>
      </c>
      <c r="M74" s="11">
        <f t="shared" si="20"/>
        <v>0</v>
      </c>
      <c r="N74" s="6" t="b">
        <f t="shared" si="21"/>
        <v>0</v>
      </c>
      <c r="O74" s="6">
        <f t="shared" si="22"/>
        <v>0</v>
      </c>
    </row>
    <row r="75" spans="1:15" ht="51.75" customHeight="1" x14ac:dyDescent="0.15">
      <c r="A75" s="8">
        <v>65</v>
      </c>
      <c r="B75" s="21"/>
      <c r="C75" s="9"/>
      <c r="D75" s="9"/>
      <c r="E75" s="9"/>
      <c r="F75" s="9"/>
      <c r="G75" s="8"/>
      <c r="H75" s="8"/>
      <c r="I75" s="8"/>
      <c r="J75" s="8"/>
      <c r="K75" s="10">
        <f t="shared" si="18"/>
        <v>0</v>
      </c>
      <c r="L75" s="10">
        <f t="shared" si="19"/>
        <v>0</v>
      </c>
      <c r="M75" s="11">
        <f t="shared" si="20"/>
        <v>0</v>
      </c>
      <c r="N75" s="6" t="b">
        <f t="shared" si="21"/>
        <v>0</v>
      </c>
      <c r="O75" s="6">
        <f t="shared" si="22"/>
        <v>0</v>
      </c>
    </row>
    <row r="65501" spans="2:2" x14ac:dyDescent="0.15">
      <c r="B65501" t="s">
        <v>5</v>
      </c>
    </row>
  </sheetData>
  <mergeCells count="19">
    <mergeCell ref="A10:K10"/>
    <mergeCell ref="M8:M9"/>
    <mergeCell ref="G8:G9"/>
    <mergeCell ref="L8:L9"/>
    <mergeCell ref="A8:A9"/>
    <mergeCell ref="B8:B9"/>
    <mergeCell ref="C8:C9"/>
    <mergeCell ref="D8:D9"/>
    <mergeCell ref="E8:E9"/>
    <mergeCell ref="F8:F9"/>
    <mergeCell ref="H8:H9"/>
    <mergeCell ref="K8:K9"/>
    <mergeCell ref="J8:J9"/>
    <mergeCell ref="I8:I9"/>
    <mergeCell ref="A1:M1"/>
    <mergeCell ref="J3:K3"/>
    <mergeCell ref="J5:K5"/>
    <mergeCell ref="I6:K6"/>
    <mergeCell ref="J4:K4"/>
  </mergeCells>
  <phoneticPr fontId="1" type="noConversion"/>
  <dataValidations count="3">
    <dataValidation type="list" allowBlank="1" showInputMessage="1" showErrorMessage="1" sqref="G6:G7 G11:G1048576" xr:uid="{00000000-0002-0000-0000-000000000000}">
      <formula1>"게재, 게재가, 심사중, 게재불가"</formula1>
    </dataValidation>
    <dataValidation type="list" allowBlank="1" showInputMessage="1" showErrorMessage="1" sqref="H1:H1048576" xr:uid="{00000000-0002-0000-0000-000001000000}">
      <formula1>"국제학술지, 국내학술지, 국제학술발표, 국내학술발표"</formula1>
    </dataValidation>
    <dataValidation type="list" allowBlank="1" showInputMessage="1" showErrorMessage="1" sqref="I1:I1048576" xr:uid="{00000000-0002-0000-0000-000002000000}">
      <formula1>"Y, N"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논문요건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</dc:creator>
  <cp:lastModifiedBy>USER</cp:lastModifiedBy>
  <dcterms:created xsi:type="dcterms:W3CDTF">2014-09-13T09:00:19Z</dcterms:created>
  <dcterms:modified xsi:type="dcterms:W3CDTF">2023-02-21T05:02:04Z</dcterms:modified>
</cp:coreProperties>
</file>